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erver\SSLIzvestai\DIREKCIJA ZA TRGUVANJE\Граѓански обврзници\Граѓанска обврзница 11.2023\"/>
    </mc:Choice>
  </mc:AlternateContent>
  <xr:revisionPtr revIDLastSave="0" documentId="13_ncr:1_{2B65D8A1-16B6-4E09-8A35-76716282B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5" i="1"/>
  <c r="C7" i="1" l="1"/>
  <c r="C6" i="1" l="1"/>
  <c r="C14" i="1" s="1"/>
</calcChain>
</file>

<file path=xl/sharedStrings.xml><?xml version="1.0" encoding="utf-8"?>
<sst xmlns="http://schemas.openxmlformats.org/spreadsheetml/2006/main" count="12" uniqueCount="12">
  <si>
    <t>ИЗНОС</t>
  </si>
  <si>
    <t>ПРОВИЗИЈА</t>
  </si>
  <si>
    <t>КУПОНСКА КАМАТНА СТАПКА</t>
  </si>
  <si>
    <t>Датум на плаќање</t>
  </si>
  <si>
    <t>Цена со провизија</t>
  </si>
  <si>
    <t>Реален принос до доспевање</t>
  </si>
  <si>
    <t>Датум на доспевање</t>
  </si>
  <si>
    <t>ПРВ КУПОН</t>
  </si>
  <si>
    <t>ВТОР КУПОН</t>
  </si>
  <si>
    <t>ГЛАВНИЦА</t>
  </si>
  <si>
    <t>Калкулатор за граѓанска обврзница</t>
  </si>
  <si>
    <t>Износ што треба да се уплати до 06.11.2023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</si>
</sst>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/m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Font="1" applyAlignment="1">
      <alignment horizontal="right"/>
    </xf>
    <xf numFmtId="0" fontId="0" fillId="0" borderId="1" xfId="0" applyBorder="1" applyAlignment="1">
      <alignment horizontal="left"/>
    </xf>
    <xf numFmtId="164" fontId="0" fillId="3" borderId="1" xfId="1" applyFont="1" applyFill="1" applyBorder="1" applyAlignment="1" applyProtection="1">
      <alignment horizontal="right"/>
      <protection locked="0"/>
    </xf>
    <xf numFmtId="164" fontId="0" fillId="0" borderId="1" xfId="1" applyFont="1" applyBorder="1" applyAlignment="1" applyProtection="1">
      <alignment horizontal="right"/>
      <protection hidden="1"/>
    </xf>
    <xf numFmtId="165" fontId="0" fillId="0" borderId="1" xfId="1" applyNumberFormat="1" applyFont="1" applyBorder="1" applyAlignment="1" applyProtection="1">
      <alignment horizontal="right"/>
      <protection hidden="1"/>
    </xf>
    <xf numFmtId="9" fontId="0" fillId="0" borderId="1" xfId="1" applyNumberFormat="1" applyFont="1" applyBorder="1" applyAlignment="1" applyProtection="1">
      <alignment horizontal="right"/>
      <protection hidden="1"/>
    </xf>
    <xf numFmtId="10" fontId="0" fillId="0" borderId="1" xfId="2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4"/>
  <sheetViews>
    <sheetView tabSelected="1" workbookViewId="0">
      <selection activeCell="C23" sqref="C23"/>
    </sheetView>
  </sheetViews>
  <sheetFormatPr defaultRowHeight="15" x14ac:dyDescent="0.25"/>
  <cols>
    <col min="2" max="2" width="40.85546875" customWidth="1"/>
    <col min="3" max="3" width="13.28515625" style="1" bestFit="1" customWidth="1"/>
  </cols>
  <sheetData>
    <row r="3" spans="2:3" x14ac:dyDescent="0.25">
      <c r="B3" s="9" t="s">
        <v>10</v>
      </c>
      <c r="C3" s="9"/>
    </row>
    <row r="4" spans="2:3" x14ac:dyDescent="0.25">
      <c r="B4" s="2" t="s">
        <v>0</v>
      </c>
      <c r="C4" s="3">
        <v>500000</v>
      </c>
    </row>
    <row r="5" spans="2:3" x14ac:dyDescent="0.25">
      <c r="B5" s="2" t="s">
        <v>1</v>
      </c>
      <c r="C5" s="4">
        <f>IF(C4*0.11%&lt;=400,400,C4*0.11%)</f>
        <v>550</v>
      </c>
    </row>
    <row r="6" spans="2:3" hidden="1" x14ac:dyDescent="0.25">
      <c r="B6" s="2" t="s">
        <v>4</v>
      </c>
      <c r="C6" s="4">
        <f>C7/C4*100</f>
        <v>100.11000000000001</v>
      </c>
    </row>
    <row r="7" spans="2:3" x14ac:dyDescent="0.25">
      <c r="B7" s="8" t="s">
        <v>11</v>
      </c>
      <c r="C7" s="4">
        <f>C4+C5</f>
        <v>500550</v>
      </c>
    </row>
    <row r="8" spans="2:3" hidden="1" x14ac:dyDescent="0.25">
      <c r="B8" s="2" t="s">
        <v>3</v>
      </c>
      <c r="C8" s="5">
        <v>45244</v>
      </c>
    </row>
    <row r="9" spans="2:3" hidden="1" x14ac:dyDescent="0.25">
      <c r="B9" s="2" t="s">
        <v>6</v>
      </c>
      <c r="C9" s="5">
        <v>45975</v>
      </c>
    </row>
    <row r="10" spans="2:3" x14ac:dyDescent="0.25">
      <c r="B10" s="2" t="s">
        <v>7</v>
      </c>
      <c r="C10" s="4">
        <f>C4*C13</f>
        <v>25000</v>
      </c>
    </row>
    <row r="11" spans="2:3" x14ac:dyDescent="0.25">
      <c r="B11" s="2" t="s">
        <v>8</v>
      </c>
      <c r="C11" s="4">
        <f>C4*C13</f>
        <v>25000</v>
      </c>
    </row>
    <row r="12" spans="2:3" x14ac:dyDescent="0.25">
      <c r="B12" s="2" t="s">
        <v>9</v>
      </c>
      <c r="C12" s="4">
        <f>C4</f>
        <v>500000</v>
      </c>
    </row>
    <row r="13" spans="2:3" x14ac:dyDescent="0.25">
      <c r="B13" s="2" t="s">
        <v>2</v>
      </c>
      <c r="C13" s="6">
        <v>0.05</v>
      </c>
    </row>
    <row r="14" spans="2:3" x14ac:dyDescent="0.25">
      <c r="B14" s="2" t="s">
        <v>5</v>
      </c>
      <c r="C14" s="7">
        <f>YIELD(C8,C9,C13,C6,100,1,1)</f>
        <v>4.9408909999470611E-2</v>
      </c>
    </row>
  </sheetData>
  <sheetProtection algorithmName="SHA-512" hashValue="8c/0nLA+PHy6F0q7oDcWKpeNdDFbvGMb5PPzjn1FKplaUKRvxv8itocxIkkCD8DoUkOf5DsOjPJ99Y94ejYnpw==" saltValue="zcU6+UzI12gH/nSRDFBpPw==" spinCount="100000" sheet="1" formatCells="0" formatColumns="0" formatRows="0" insertColumns="0" insertRows="0" insertHyperlinks="0" deleteColumns="0" deleteRows="0" sort="0" autoFilter="0" pivotTables="0"/>
  <mergeCells count="1">
    <mergeCell ref="B3:C3"/>
  </mergeCells>
  <dataValidations count="1">
    <dataValidation type="custom" allowBlank="1" showInputMessage="1" showErrorMessage="1" sqref="C4" xr:uid="{00000000-0002-0000-0000-000000000000}">
      <formula1>MOD(C4,10000)=0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9E2A9240-F53F-4F46-B211-6870FDC8B153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Stojan Doneski</dc:creator>
  <cp:lastModifiedBy>Stojan Doneski</cp:lastModifiedBy>
  <cp:lastPrinted>2023-05-18T14:04:57Z</cp:lastPrinted>
  <dcterms:created xsi:type="dcterms:W3CDTF">2023-05-16T07:48:34Z</dcterms:created>
  <dcterms:modified xsi:type="dcterms:W3CDTF">2023-10-18T10:48:30Z</dcterms:modified>
</cp:coreProperties>
</file>